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23475" windowHeight="9210" activeTab="0"/>
  </bookViews>
  <sheets>
    <sheet name="с 01.06.2019г." sheetId="1" r:id="rId1"/>
  </sheets>
  <definedNames>
    <definedName name="_xlnm.Print_Area" localSheetId="0">'с 01.06.2019г.'!$A$1:$H$25</definedName>
  </definedNames>
  <calcPr fullCalcOnLoad="1"/>
</workbook>
</file>

<file path=xl/sharedStrings.xml><?xml version="1.0" encoding="utf-8"?>
<sst xmlns="http://schemas.openxmlformats.org/spreadsheetml/2006/main" count="27" uniqueCount="27">
  <si>
    <t>№ п/п</t>
  </si>
  <si>
    <t>Услуги по содержанию   и текущему ремонту здания</t>
  </si>
  <si>
    <t>Стоимость обслуживания в год , руб/м²</t>
  </si>
  <si>
    <t xml:space="preserve">Площадь </t>
  </si>
  <si>
    <t>Содержание конструктивных элементов зданий, обслуживание внутридомового инженерного оборудования (в том числе аварийное обслуживание)</t>
  </si>
  <si>
    <t>Уборка придомовой территории</t>
  </si>
  <si>
    <t>Уборка мест общего пользования</t>
  </si>
  <si>
    <t>Дератизация и дезинсекция по уничтожению грызунов и насекомых</t>
  </si>
  <si>
    <t>Обслуживание дымоходов и вентиляционных шахт, ДУ и ПТ</t>
  </si>
  <si>
    <t xml:space="preserve">Сбор, транспортировка и захоронение  ТБО </t>
  </si>
  <si>
    <t xml:space="preserve">Сбор, передача в спец.организации и обезвреживание ртутьсодержащих ламп </t>
  </si>
  <si>
    <t>Обслуживание общедомовых приборов учета системы отопления и холодного водоснабжения</t>
  </si>
  <si>
    <t xml:space="preserve">Обслуживание лифтового хозяйства  жилого дома                                          </t>
  </si>
  <si>
    <t>Услуги по управлению</t>
  </si>
  <si>
    <t>I</t>
  </si>
  <si>
    <t>Итого за услуги по содержанию</t>
  </si>
  <si>
    <t>II</t>
  </si>
  <si>
    <t>Текущий ремонт</t>
  </si>
  <si>
    <t>III</t>
  </si>
  <si>
    <t>Услуги по охране общего имущества или вахта</t>
  </si>
  <si>
    <t>Всего:</t>
  </si>
  <si>
    <t>Содержание мест накопления ТКО</t>
  </si>
  <si>
    <t xml:space="preserve">Сравнительный анализ изменения размера платы 2018 г и 2019 г.                                                 Расчет стоимости обслуживания  жилых и нежилых помещений по адресу  Екатерининская,122   </t>
  </si>
  <si>
    <t>Стоимость обслуживания на 1 м² , руб/м² с 01.06.2019г.</t>
  </si>
  <si>
    <t>Стоимость обслуживания в месяц , руб/м² с 01.06.2019г.</t>
  </si>
  <si>
    <t xml:space="preserve">Стоимость обслуживания на 1 м² , руб/м² 2018 г. </t>
  </si>
  <si>
    <t>Стоимость обслуживания в месяц , руб/м²       2018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</si>
</sst>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color indexed="10"/>
      <name val="Arial"/>
      <family val="2"/>
    </font>
    <font>
      <b/>
      <i/>
      <sz val="12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b/>
      <sz val="11"/>
      <color rgb="FFFF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1" fillId="25" borderId="0" applyNumberFormat="0" applyBorder="0" applyAlignment="0" applyProtection="0"/>
    <xf numFmtId="0" fontId="33" fillId="26" borderId="0" applyNumberFormat="0" applyBorder="0" applyAlignment="0" applyProtection="0"/>
    <xf numFmtId="0" fontId="11" fillId="17" borderId="0" applyNumberFormat="0" applyBorder="0" applyAlignment="0" applyProtection="0"/>
    <xf numFmtId="0" fontId="33" fillId="27" borderId="0" applyNumberFormat="0" applyBorder="0" applyAlignment="0" applyProtection="0"/>
    <xf numFmtId="0" fontId="11" fillId="19" borderId="0" applyNumberFormat="0" applyBorder="0" applyAlignment="0" applyProtection="0"/>
    <xf numFmtId="0" fontId="33" fillId="28" borderId="0" applyNumberFormat="0" applyBorder="0" applyAlignment="0" applyProtection="0"/>
    <xf numFmtId="0" fontId="11" fillId="29" borderId="0" applyNumberFormat="0" applyBorder="0" applyAlignment="0" applyProtection="0"/>
    <xf numFmtId="0" fontId="33" fillId="30" borderId="0" applyNumberFormat="0" applyBorder="0" applyAlignment="0" applyProtection="0"/>
    <xf numFmtId="0" fontId="11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33" borderId="0" applyNumberFormat="0" applyBorder="0" applyAlignment="0" applyProtection="0"/>
    <xf numFmtId="0" fontId="33" fillId="34" borderId="0" applyNumberFormat="0" applyBorder="0" applyAlignment="0" applyProtection="0"/>
    <xf numFmtId="0" fontId="11" fillId="35" borderId="0" applyNumberFormat="0" applyBorder="0" applyAlignment="0" applyProtection="0"/>
    <xf numFmtId="0" fontId="33" fillId="36" borderId="0" applyNumberFormat="0" applyBorder="0" applyAlignment="0" applyProtection="0"/>
    <xf numFmtId="0" fontId="11" fillId="37" borderId="0" applyNumberFormat="0" applyBorder="0" applyAlignment="0" applyProtection="0"/>
    <xf numFmtId="0" fontId="33" fillId="38" borderId="0" applyNumberFormat="0" applyBorder="0" applyAlignment="0" applyProtection="0"/>
    <xf numFmtId="0" fontId="11" fillId="39" borderId="0" applyNumberFormat="0" applyBorder="0" applyAlignment="0" applyProtection="0"/>
    <xf numFmtId="0" fontId="33" fillId="40" borderId="0" applyNumberFormat="0" applyBorder="0" applyAlignment="0" applyProtection="0"/>
    <xf numFmtId="0" fontId="11" fillId="29" borderId="0" applyNumberFormat="0" applyBorder="0" applyAlignment="0" applyProtection="0"/>
    <xf numFmtId="0" fontId="33" fillId="41" borderId="0" applyNumberFormat="0" applyBorder="0" applyAlignment="0" applyProtection="0"/>
    <xf numFmtId="0" fontId="11" fillId="31" borderId="0" applyNumberFormat="0" applyBorder="0" applyAlignment="0" applyProtection="0"/>
    <xf numFmtId="0" fontId="33" fillId="42" borderId="0" applyNumberFormat="0" applyBorder="0" applyAlignment="0" applyProtection="0"/>
    <xf numFmtId="0" fontId="11" fillId="43" borderId="0" applyNumberFormat="0" applyBorder="0" applyAlignment="0" applyProtection="0"/>
    <xf numFmtId="0" fontId="34" fillId="44" borderId="1" applyNumberFormat="0" applyAlignment="0" applyProtection="0"/>
    <xf numFmtId="0" fontId="12" fillId="13" borderId="2" applyNumberFormat="0" applyAlignment="0" applyProtection="0"/>
    <xf numFmtId="0" fontId="35" fillId="45" borderId="3" applyNumberFormat="0" applyAlignment="0" applyProtection="0"/>
    <xf numFmtId="0" fontId="13" fillId="46" borderId="4" applyNumberFormat="0" applyAlignment="0" applyProtection="0"/>
    <xf numFmtId="0" fontId="36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15" fillId="0" borderId="6" applyNumberFormat="0" applyFill="0" applyAlignment="0" applyProtection="0"/>
    <xf numFmtId="0" fontId="38" fillId="0" borderId="7" applyNumberFormat="0" applyFill="0" applyAlignment="0" applyProtection="0"/>
    <xf numFmtId="0" fontId="16" fillId="0" borderId="8" applyNumberFormat="0" applyFill="0" applyAlignment="0" applyProtection="0"/>
    <xf numFmtId="0" fontId="39" fillId="0" borderId="9" applyNumberFormat="0" applyFill="0" applyAlignment="0" applyProtection="0"/>
    <xf numFmtId="0" fontId="17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8" fillId="0" borderId="12" applyNumberFormat="0" applyFill="0" applyAlignment="0" applyProtection="0"/>
    <xf numFmtId="0" fontId="41" fillId="47" borderId="13" applyNumberFormat="0" applyAlignment="0" applyProtection="0"/>
    <xf numFmtId="0" fontId="19" fillId="48" borderId="14" applyNumberFormat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21" fillId="5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44" fillId="51" borderId="0" applyNumberFormat="0" applyBorder="0" applyAlignment="0" applyProtection="0"/>
    <xf numFmtId="0" fontId="2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2" fillId="53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2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48" fillId="54" borderId="0" applyNumberFormat="0" applyBorder="0" applyAlignment="0" applyProtection="0"/>
    <xf numFmtId="0" fontId="28" fillId="7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91" applyFont="1" applyAlignment="1">
      <alignment vertical="center" wrapText="1"/>
      <protection/>
    </xf>
    <xf numFmtId="0" fontId="4" fillId="0" borderId="0" xfId="91" applyFont="1" applyAlignment="1">
      <alignment horizontal="center" vertical="center" wrapText="1"/>
      <protection/>
    </xf>
    <xf numFmtId="0" fontId="6" fillId="0" borderId="0" xfId="91" applyFont="1" applyAlignment="1">
      <alignment horizontal="center" vertical="center" wrapText="1"/>
      <protection/>
    </xf>
    <xf numFmtId="4" fontId="6" fillId="0" borderId="0" xfId="91" applyNumberFormat="1" applyFont="1" applyAlignment="1">
      <alignment horizontal="center" vertical="center" wrapText="1"/>
      <protection/>
    </xf>
    <xf numFmtId="0" fontId="7" fillId="0" borderId="0" xfId="91" applyFont="1" applyAlignment="1">
      <alignment vertical="center" wrapText="1"/>
      <protection/>
    </xf>
    <xf numFmtId="0" fontId="2" fillId="0" borderId="19" xfId="91" applyFont="1" applyBorder="1" applyAlignment="1">
      <alignment vertical="center" wrapText="1"/>
      <protection/>
    </xf>
    <xf numFmtId="0" fontId="2" fillId="55" borderId="0" xfId="91" applyFont="1" applyFill="1" applyAlignment="1">
      <alignment vertical="center" wrapText="1"/>
      <protection/>
    </xf>
    <xf numFmtId="0" fontId="2" fillId="56" borderId="20" xfId="91" applyFont="1" applyFill="1" applyBorder="1" applyAlignment="1">
      <alignment horizontal="center" vertical="center" wrapText="1"/>
      <protection/>
    </xf>
    <xf numFmtId="0" fontId="4" fillId="56" borderId="20" xfId="93" applyFont="1" applyFill="1" applyBorder="1" applyAlignment="1">
      <alignment horizontal="left" vertical="center" wrapText="1"/>
      <protection/>
    </xf>
    <xf numFmtId="0" fontId="2" fillId="56" borderId="21" xfId="91" applyFont="1" applyFill="1" applyBorder="1" applyAlignment="1">
      <alignment horizontal="center" vertical="center" wrapText="1"/>
      <protection/>
    </xf>
    <xf numFmtId="0" fontId="4" fillId="56" borderId="21" xfId="93" applyFont="1" applyFill="1" applyBorder="1" applyAlignment="1">
      <alignment horizontal="left" vertical="center" wrapText="1"/>
      <protection/>
    </xf>
    <xf numFmtId="0" fontId="2" fillId="57" borderId="0" xfId="91" applyFont="1" applyFill="1" applyAlignment="1">
      <alignment vertical="center" wrapText="1"/>
      <protection/>
    </xf>
    <xf numFmtId="0" fontId="4" fillId="56" borderId="21" xfId="91" applyFont="1" applyFill="1" applyBorder="1" applyAlignment="1">
      <alignment horizontal="left" vertical="center" wrapText="1"/>
      <protection/>
    </xf>
    <xf numFmtId="0" fontId="8" fillId="56" borderId="22" xfId="91" applyFont="1" applyFill="1" applyBorder="1" applyAlignment="1">
      <alignment horizontal="center" vertical="center" wrapText="1"/>
      <protection/>
    </xf>
    <xf numFmtId="0" fontId="5" fillId="56" borderId="22" xfId="93" applyFont="1" applyFill="1" applyBorder="1" applyAlignment="1">
      <alignment horizontal="left" vertical="center" wrapText="1"/>
      <protection/>
    </xf>
    <xf numFmtId="4" fontId="5" fillId="56" borderId="23" xfId="93" applyNumberFormat="1" applyFont="1" applyFill="1" applyBorder="1" applyAlignment="1">
      <alignment horizontal="center" vertical="center" wrapText="1"/>
      <protection/>
    </xf>
    <xf numFmtId="4" fontId="5" fillId="56" borderId="24" xfId="93" applyNumberFormat="1" applyFont="1" applyFill="1" applyBorder="1" applyAlignment="1">
      <alignment horizontal="center" vertical="center" wrapText="1"/>
      <protection/>
    </xf>
    <xf numFmtId="4" fontId="5" fillId="56" borderId="25" xfId="93" applyNumberFormat="1" applyFont="1" applyFill="1" applyBorder="1" applyAlignment="1">
      <alignment horizontal="center" vertical="center" wrapText="1"/>
      <protection/>
    </xf>
    <xf numFmtId="4" fontId="5" fillId="56" borderId="26" xfId="93" applyNumberFormat="1" applyFont="1" applyFill="1" applyBorder="1" applyAlignment="1">
      <alignment horizontal="center" vertical="center" wrapText="1"/>
      <protection/>
    </xf>
    <xf numFmtId="0" fontId="2" fillId="0" borderId="27" xfId="91" applyFont="1" applyBorder="1" applyAlignment="1">
      <alignment vertical="center" wrapText="1"/>
      <protection/>
    </xf>
    <xf numFmtId="4" fontId="10" fillId="0" borderId="28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2" fillId="0" borderId="0" xfId="91" applyNumberFormat="1" applyFont="1" applyAlignment="1">
      <alignment vertical="center" wrapText="1"/>
      <protection/>
    </xf>
    <xf numFmtId="4" fontId="5" fillId="56" borderId="22" xfId="93" applyNumberFormat="1" applyFont="1" applyFill="1" applyBorder="1" applyAlignment="1">
      <alignment horizontal="center" vertical="center" wrapText="1"/>
      <protection/>
    </xf>
    <xf numFmtId="4" fontId="4" fillId="56" borderId="29" xfId="93" applyNumberFormat="1" applyFont="1" applyFill="1" applyBorder="1" applyAlignment="1">
      <alignment horizontal="center" vertical="center" wrapText="1"/>
      <protection/>
    </xf>
    <xf numFmtId="4" fontId="4" fillId="56" borderId="30" xfId="93" applyNumberFormat="1" applyFont="1" applyFill="1" applyBorder="1" applyAlignment="1">
      <alignment horizontal="center" vertical="center" wrapText="1"/>
      <protection/>
    </xf>
    <xf numFmtId="4" fontId="4" fillId="56" borderId="31" xfId="93" applyNumberFormat="1" applyFont="1" applyFill="1" applyBorder="1" applyAlignment="1">
      <alignment horizontal="center" vertical="center" wrapText="1"/>
      <protection/>
    </xf>
    <xf numFmtId="4" fontId="4" fillId="56" borderId="32" xfId="93" applyNumberFormat="1" applyFont="1" applyFill="1" applyBorder="1" applyAlignment="1">
      <alignment horizontal="center" vertical="center" wrapText="1"/>
      <protection/>
    </xf>
    <xf numFmtId="4" fontId="4" fillId="56" borderId="31" xfId="91" applyNumberFormat="1" applyFont="1" applyFill="1" applyBorder="1" applyAlignment="1">
      <alignment horizontal="center" vertical="center" wrapText="1"/>
      <protection/>
    </xf>
    <xf numFmtId="4" fontId="5" fillId="56" borderId="33" xfId="93" applyNumberFormat="1" applyFont="1" applyFill="1" applyBorder="1" applyAlignment="1">
      <alignment horizontal="center" vertical="center" wrapText="1"/>
      <protection/>
    </xf>
    <xf numFmtId="0" fontId="2" fillId="0" borderId="34" xfId="91" applyFont="1" applyBorder="1" applyAlignment="1">
      <alignment vertical="center" wrapText="1"/>
      <protection/>
    </xf>
    <xf numFmtId="0" fontId="5" fillId="0" borderId="35" xfId="91" applyFont="1" applyFill="1" applyBorder="1" applyAlignment="1">
      <alignment horizontal="right" vertical="center" wrapText="1"/>
      <protection/>
    </xf>
    <xf numFmtId="4" fontId="5" fillId="56" borderId="36" xfId="93" applyNumberFormat="1" applyFont="1" applyFill="1" applyBorder="1" applyAlignment="1">
      <alignment horizontal="center" vertical="center" wrapText="1"/>
      <protection/>
    </xf>
    <xf numFmtId="4" fontId="4" fillId="56" borderId="37" xfId="93" applyNumberFormat="1" applyFont="1" applyFill="1" applyBorder="1" applyAlignment="1">
      <alignment horizontal="center" vertical="center" wrapText="1"/>
      <protection/>
    </xf>
    <xf numFmtId="4" fontId="4" fillId="56" borderId="38" xfId="93" applyNumberFormat="1" applyFont="1" applyFill="1" applyBorder="1" applyAlignment="1">
      <alignment horizontal="center" vertical="center" wrapText="1"/>
      <protection/>
    </xf>
    <xf numFmtId="4" fontId="4" fillId="56" borderId="39" xfId="93" applyNumberFormat="1" applyFont="1" applyFill="1" applyBorder="1" applyAlignment="1">
      <alignment horizontal="center" vertical="center" wrapText="1"/>
      <protection/>
    </xf>
    <xf numFmtId="0" fontId="5" fillId="0" borderId="22" xfId="91" applyFont="1" applyBorder="1" applyAlignment="1">
      <alignment horizontal="center" vertical="center" wrapText="1"/>
      <protection/>
    </xf>
    <xf numFmtId="0" fontId="3" fillId="0" borderId="0" xfId="91" applyFont="1" applyAlignment="1">
      <alignment horizontal="right" vertical="center" wrapText="1"/>
      <protection/>
    </xf>
    <xf numFmtId="0" fontId="8" fillId="0" borderId="40" xfId="91" applyFont="1" applyBorder="1" applyAlignment="1">
      <alignment horizontal="center" vertical="center" wrapText="1"/>
      <protection/>
    </xf>
    <xf numFmtId="0" fontId="8" fillId="0" borderId="41" xfId="91" applyFont="1" applyBorder="1" applyAlignment="1">
      <alignment horizontal="center" vertical="center" wrapText="1"/>
      <protection/>
    </xf>
    <xf numFmtId="0" fontId="5" fillId="0" borderId="42" xfId="91" applyFont="1" applyBorder="1" applyAlignment="1">
      <alignment horizontal="center" vertical="center" wrapText="1"/>
      <protection/>
    </xf>
    <xf numFmtId="0" fontId="2" fillId="0" borderId="43" xfId="91" applyFont="1" applyBorder="1" applyAlignment="1">
      <alignment horizontal="center" vertical="center" wrapText="1"/>
      <protection/>
    </xf>
    <xf numFmtId="4" fontId="9" fillId="0" borderId="44" xfId="91" applyNumberFormat="1" applyFont="1" applyBorder="1" applyAlignment="1">
      <alignment horizontal="center" vertical="center" wrapText="1"/>
      <protection/>
    </xf>
    <xf numFmtId="4" fontId="9" fillId="0" borderId="45" xfId="91" applyNumberFormat="1" applyFont="1" applyBorder="1" applyAlignment="1">
      <alignment horizontal="center" vertical="center" wrapText="1"/>
      <protection/>
    </xf>
    <xf numFmtId="4" fontId="9" fillId="0" borderId="42" xfId="91" applyNumberFormat="1" applyFont="1" applyBorder="1" applyAlignment="1">
      <alignment horizontal="center" vertical="center" wrapText="1"/>
      <protection/>
    </xf>
    <xf numFmtId="4" fontId="9" fillId="0" borderId="43" xfId="91" applyNumberFormat="1" applyFont="1" applyBorder="1" applyAlignment="1">
      <alignment horizontal="center" vertical="center" wrapText="1"/>
      <protection/>
    </xf>
    <xf numFmtId="0" fontId="29" fillId="0" borderId="0" xfId="91" applyFont="1" applyAlignment="1">
      <alignment horizontal="center" vertical="center" wrapText="1"/>
      <protection/>
    </xf>
    <xf numFmtId="4" fontId="5" fillId="0" borderId="22" xfId="91" applyNumberFormat="1" applyFont="1" applyBorder="1" applyAlignment="1">
      <alignment horizontal="center" vertical="center" wrapText="1"/>
      <protection/>
    </xf>
    <xf numFmtId="4" fontId="5" fillId="0" borderId="46" xfId="91" applyNumberFormat="1" applyFont="1" applyBorder="1" applyAlignment="1">
      <alignment horizontal="center" vertical="center" wrapText="1"/>
      <protection/>
    </xf>
    <xf numFmtId="4" fontId="5" fillId="0" borderId="23" xfId="91" applyNumberFormat="1" applyFont="1" applyBorder="1" applyAlignment="1">
      <alignment horizontal="center" vertical="center" wrapText="1"/>
      <protection/>
    </xf>
    <xf numFmtId="0" fontId="49" fillId="0" borderId="47" xfId="0" applyFont="1" applyFill="1" applyBorder="1" applyAlignment="1">
      <alignment horizontal="center" wrapText="1"/>
    </xf>
    <xf numFmtId="4" fontId="31" fillId="56" borderId="22" xfId="93" applyNumberFormat="1" applyFont="1" applyFill="1" applyBorder="1" applyAlignment="1">
      <alignment horizontal="center" vertical="center" wrapText="1"/>
      <protection/>
    </xf>
    <xf numFmtId="4" fontId="31" fillId="56" borderId="36" xfId="93" applyNumberFormat="1" applyFont="1" applyFill="1" applyBorder="1" applyAlignment="1">
      <alignment horizontal="center" vertical="center" wrapText="1"/>
      <protection/>
    </xf>
    <xf numFmtId="4" fontId="4" fillId="56" borderId="24" xfId="93" applyNumberFormat="1" applyFont="1" applyFill="1" applyBorder="1" applyAlignment="1">
      <alignment horizontal="center" vertical="center" wrapText="1"/>
      <protection/>
    </xf>
    <xf numFmtId="4" fontId="4" fillId="56" borderId="48" xfId="93" applyNumberFormat="1" applyFont="1" applyFill="1" applyBorder="1" applyAlignment="1">
      <alignment horizontal="center" vertical="center" wrapText="1"/>
      <protection/>
    </xf>
    <xf numFmtId="4" fontId="29" fillId="56" borderId="22" xfId="93" applyNumberFormat="1" applyFont="1" applyFill="1" applyBorder="1" applyAlignment="1">
      <alignment horizontal="center" vertical="center" wrapText="1"/>
      <protection/>
    </xf>
    <xf numFmtId="4" fontId="29" fillId="56" borderId="49" xfId="93" applyNumberFormat="1" applyFont="1" applyFill="1" applyBorder="1" applyAlignment="1">
      <alignment horizontal="center" vertical="center" wrapText="1"/>
      <protection/>
    </xf>
    <xf numFmtId="4" fontId="29" fillId="56" borderId="36" xfId="93" applyNumberFormat="1" applyFont="1" applyFill="1" applyBorder="1" applyAlignment="1">
      <alignment horizontal="center" vertical="center" wrapText="1"/>
      <protection/>
    </xf>
    <xf numFmtId="4" fontId="50" fillId="0" borderId="44" xfId="91" applyNumberFormat="1" applyFont="1" applyBorder="1" applyAlignment="1">
      <alignment horizontal="center" vertical="center" wrapText="1"/>
      <protection/>
    </xf>
    <xf numFmtId="4" fontId="50" fillId="0" borderId="42" xfId="91" applyNumberFormat="1" applyFont="1" applyBorder="1" applyAlignment="1">
      <alignment horizontal="center" vertical="center" wrapText="1"/>
      <protection/>
    </xf>
    <xf numFmtId="4" fontId="50" fillId="0" borderId="45" xfId="91" applyNumberFormat="1" applyFont="1" applyBorder="1" applyAlignment="1">
      <alignment horizontal="center" vertical="center" wrapText="1"/>
      <protection/>
    </xf>
    <xf numFmtId="4" fontId="50" fillId="0" borderId="43" xfId="91" applyNumberFormat="1" applyFont="1" applyBorder="1" applyAlignment="1">
      <alignment horizontal="center" vertical="center" wrapText="1"/>
      <protection/>
    </xf>
  </cellXfs>
  <cellStyles count="9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_Мира,25 бух.услуги" xfId="89"/>
    <cellStyle name="Обычный 3" xfId="90"/>
    <cellStyle name="Обычный 4" xfId="91"/>
    <cellStyle name="Обычный 5" xfId="92"/>
    <cellStyle name="Обычный_механошина,15 2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Связанная ячейка" xfId="101"/>
    <cellStyle name="Связанная ячейка 2" xfId="102"/>
    <cellStyle name="Текст предупреждения" xfId="103"/>
    <cellStyle name="Текст предупреждения 2" xfId="104"/>
    <cellStyle name="Comma" xfId="105"/>
    <cellStyle name="Comma [0]" xfId="106"/>
    <cellStyle name="Финансовый 2" xfId="107"/>
    <cellStyle name="Финансовый 2 2" xfId="108"/>
    <cellStyle name="Финансовый 3" xfId="109"/>
    <cellStyle name="Хороший" xfId="110"/>
    <cellStyle name="Хороший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25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140625" defaultRowHeight="15"/>
  <cols>
    <col min="1" max="1" width="7.00390625" style="1" customWidth="1"/>
    <col min="2" max="2" width="50.8515625" style="1" customWidth="1"/>
    <col min="3" max="3" width="13.421875" style="23" customWidth="1"/>
    <col min="4" max="6" width="17.28125" style="1" customWidth="1"/>
    <col min="7" max="7" width="17.28125" style="1" hidden="1" customWidth="1"/>
    <col min="8" max="8" width="13.140625" style="1" hidden="1" customWidth="1"/>
    <col min="9" max="16384" width="9.140625" style="1" customWidth="1"/>
  </cols>
  <sheetData>
    <row r="1" spans="2:3" ht="15.75" customHeight="1">
      <c r="B1" s="38"/>
      <c r="C1" s="38"/>
    </row>
    <row r="2" spans="1:7" ht="15.75" customHeight="1">
      <c r="A2" s="47" t="s">
        <v>22</v>
      </c>
      <c r="B2" s="47"/>
      <c r="C2" s="47"/>
      <c r="D2" s="47"/>
      <c r="E2" s="47"/>
      <c r="F2" s="47"/>
      <c r="G2" s="2"/>
    </row>
    <row r="3" spans="1:7" ht="15.75">
      <c r="A3" s="47"/>
      <c r="B3" s="47"/>
      <c r="C3" s="47"/>
      <c r="D3" s="47"/>
      <c r="E3" s="47"/>
      <c r="F3" s="47"/>
      <c r="G3" s="2"/>
    </row>
    <row r="4" spans="1:7" ht="15.75">
      <c r="A4" s="47"/>
      <c r="B4" s="47"/>
      <c r="C4" s="47"/>
      <c r="D4" s="47"/>
      <c r="E4" s="47"/>
      <c r="F4" s="47"/>
      <c r="G4" s="2"/>
    </row>
    <row r="5" spans="1:7" ht="37.5" customHeight="1">
      <c r="A5" s="47"/>
      <c r="B5" s="47"/>
      <c r="C5" s="47"/>
      <c r="D5" s="47"/>
      <c r="E5" s="47"/>
      <c r="F5" s="47"/>
      <c r="G5" s="2"/>
    </row>
    <row r="6" spans="1:3" s="5" customFormat="1" ht="13.5" thickBot="1">
      <c r="A6" s="3"/>
      <c r="B6" s="3"/>
      <c r="C6" s="4"/>
    </row>
    <row r="7" spans="1:7" ht="48.75" customHeight="1">
      <c r="A7" s="39" t="s">
        <v>0</v>
      </c>
      <c r="B7" s="41" t="s">
        <v>1</v>
      </c>
      <c r="C7" s="43" t="s">
        <v>25</v>
      </c>
      <c r="D7" s="45" t="s">
        <v>26</v>
      </c>
      <c r="E7" s="59" t="s">
        <v>23</v>
      </c>
      <c r="F7" s="60" t="s">
        <v>24</v>
      </c>
      <c r="G7" s="43" t="s">
        <v>2</v>
      </c>
    </row>
    <row r="8" spans="1:7" ht="54" customHeight="1" thickBot="1">
      <c r="A8" s="40"/>
      <c r="B8" s="42"/>
      <c r="C8" s="44"/>
      <c r="D8" s="46"/>
      <c r="E8" s="61"/>
      <c r="F8" s="62"/>
      <c r="G8" s="44"/>
    </row>
    <row r="9" spans="1:8" ht="15.75" customHeight="1" thickBot="1">
      <c r="A9" s="6"/>
      <c r="B9" s="37" t="s">
        <v>3</v>
      </c>
      <c r="C9" s="48">
        <v>5617.3</v>
      </c>
      <c r="D9" s="49"/>
      <c r="E9" s="49"/>
      <c r="F9" s="49"/>
      <c r="G9" s="50"/>
      <c r="H9" s="7"/>
    </row>
    <row r="10" spans="1:8" ht="62.25" customHeight="1">
      <c r="A10" s="8">
        <v>1</v>
      </c>
      <c r="B10" s="9" t="s">
        <v>4</v>
      </c>
      <c r="C10" s="34">
        <v>5</v>
      </c>
      <c r="D10" s="35">
        <f>C10*$C$9</f>
        <v>28086.5</v>
      </c>
      <c r="E10" s="34">
        <v>5</v>
      </c>
      <c r="F10" s="36">
        <f>E10*$C$9</f>
        <v>28086.5</v>
      </c>
      <c r="G10" s="25">
        <v>337038</v>
      </c>
      <c r="H10" s="7"/>
    </row>
    <row r="11" spans="1:8" s="12" customFormat="1" ht="47.25" customHeight="1">
      <c r="A11" s="10">
        <v>2</v>
      </c>
      <c r="B11" s="11" t="s">
        <v>5</v>
      </c>
      <c r="C11" s="27">
        <v>1.59</v>
      </c>
      <c r="D11" s="28">
        <f aca="true" t="shared" si="0" ref="D11:D20">C11*$C$9</f>
        <v>8931.507000000001</v>
      </c>
      <c r="E11" s="27">
        <v>1.59</v>
      </c>
      <c r="F11" s="26">
        <f aca="true" t="shared" si="1" ref="F11:F20">E11*$C$9</f>
        <v>8931.507000000001</v>
      </c>
      <c r="G11" s="25">
        <v>107178.08</v>
      </c>
      <c r="H11" s="7"/>
    </row>
    <row r="12" spans="1:8" ht="18.75" customHeight="1">
      <c r="A12" s="10">
        <v>3</v>
      </c>
      <c r="B12" s="11" t="s">
        <v>6</v>
      </c>
      <c r="C12" s="27">
        <v>5.6</v>
      </c>
      <c r="D12" s="28">
        <f t="shared" si="0"/>
        <v>31456.879999999997</v>
      </c>
      <c r="E12" s="27">
        <v>5.6</v>
      </c>
      <c r="F12" s="26">
        <f t="shared" si="1"/>
        <v>31456.879999999997</v>
      </c>
      <c r="G12" s="25">
        <v>377482.55999999994</v>
      </c>
      <c r="H12" s="7"/>
    </row>
    <row r="13" spans="1:8" s="12" customFormat="1" ht="31.5">
      <c r="A13" s="10">
        <v>4</v>
      </c>
      <c r="B13" s="11" t="s">
        <v>7</v>
      </c>
      <c r="C13" s="27">
        <v>0.14</v>
      </c>
      <c r="D13" s="28">
        <f t="shared" si="0"/>
        <v>786.4220000000001</v>
      </c>
      <c r="E13" s="27">
        <v>0.14</v>
      </c>
      <c r="F13" s="26">
        <f t="shared" si="1"/>
        <v>786.4220000000001</v>
      </c>
      <c r="G13" s="25">
        <v>9437.06</v>
      </c>
      <c r="H13" s="7"/>
    </row>
    <row r="14" spans="1:8" ht="31.5">
      <c r="A14" s="8">
        <v>5</v>
      </c>
      <c r="B14" s="11" t="s">
        <v>8</v>
      </c>
      <c r="C14" s="27">
        <v>3.1</v>
      </c>
      <c r="D14" s="28">
        <f t="shared" si="0"/>
        <v>17413.63</v>
      </c>
      <c r="E14" s="27">
        <v>3.57</v>
      </c>
      <c r="F14" s="26">
        <f t="shared" si="1"/>
        <v>20053.761</v>
      </c>
      <c r="G14" s="25">
        <v>240000</v>
      </c>
      <c r="H14" s="7"/>
    </row>
    <row r="15" spans="1:8" ht="15.75">
      <c r="A15" s="10">
        <v>6</v>
      </c>
      <c r="B15" s="11" t="s">
        <v>9</v>
      </c>
      <c r="C15" s="27">
        <v>1.82</v>
      </c>
      <c r="D15" s="28">
        <f t="shared" si="0"/>
        <v>10223.486</v>
      </c>
      <c r="E15" s="27">
        <v>0</v>
      </c>
      <c r="F15" s="26">
        <f t="shared" si="1"/>
        <v>0</v>
      </c>
      <c r="G15" s="25">
        <v>133467.05</v>
      </c>
      <c r="H15" s="7"/>
    </row>
    <row r="16" spans="1:8" ht="15.75">
      <c r="A16" s="8">
        <v>7</v>
      </c>
      <c r="B16" s="11" t="s">
        <v>21</v>
      </c>
      <c r="C16" s="27">
        <v>0</v>
      </c>
      <c r="D16" s="28">
        <f t="shared" si="0"/>
        <v>0</v>
      </c>
      <c r="E16" s="27">
        <v>0.29</v>
      </c>
      <c r="F16" s="26">
        <f t="shared" si="1"/>
        <v>1629.017</v>
      </c>
      <c r="G16" s="25"/>
      <c r="H16" s="7"/>
    </row>
    <row r="17" spans="1:8" ht="31.5">
      <c r="A17" s="10">
        <v>8</v>
      </c>
      <c r="B17" s="11" t="s">
        <v>10</v>
      </c>
      <c r="C17" s="27">
        <v>0.05</v>
      </c>
      <c r="D17" s="28">
        <f t="shared" si="0"/>
        <v>280.865</v>
      </c>
      <c r="E17" s="27">
        <v>0.05</v>
      </c>
      <c r="F17" s="26">
        <f t="shared" si="1"/>
        <v>280.865</v>
      </c>
      <c r="G17" s="25">
        <v>6740.76</v>
      </c>
      <c r="H17" s="7"/>
    </row>
    <row r="18" spans="1:7" ht="31.5">
      <c r="A18" s="10">
        <v>9</v>
      </c>
      <c r="B18" s="11" t="s">
        <v>11</v>
      </c>
      <c r="C18" s="27">
        <v>0.29</v>
      </c>
      <c r="D18" s="28">
        <f t="shared" si="0"/>
        <v>1629.017</v>
      </c>
      <c r="E18" s="27">
        <v>0.29</v>
      </c>
      <c r="F18" s="26">
        <f t="shared" si="1"/>
        <v>1629.017</v>
      </c>
      <c r="G18" s="25">
        <v>19548.2</v>
      </c>
    </row>
    <row r="19" spans="1:7" ht="22.5" customHeight="1">
      <c r="A19" s="10">
        <v>10</v>
      </c>
      <c r="B19" s="13" t="s">
        <v>12</v>
      </c>
      <c r="C19" s="29">
        <v>3.33</v>
      </c>
      <c r="D19" s="28">
        <f t="shared" si="0"/>
        <v>18705.609</v>
      </c>
      <c r="E19" s="29">
        <v>3.33</v>
      </c>
      <c r="F19" s="26">
        <f t="shared" si="1"/>
        <v>18705.609</v>
      </c>
      <c r="G19" s="25">
        <v>224467.31</v>
      </c>
    </row>
    <row r="20" spans="1:7" ht="18.75" customHeight="1" thickBot="1">
      <c r="A20" s="8">
        <v>11</v>
      </c>
      <c r="B20" s="13" t="s">
        <v>13</v>
      </c>
      <c r="C20" s="29">
        <v>6.35</v>
      </c>
      <c r="D20" s="28">
        <f t="shared" si="0"/>
        <v>35669.854999999996</v>
      </c>
      <c r="E20" s="29">
        <v>6.35</v>
      </c>
      <c r="F20" s="26">
        <f t="shared" si="1"/>
        <v>35669.854999999996</v>
      </c>
      <c r="G20" s="25">
        <v>428038.25999999995</v>
      </c>
    </row>
    <row r="21" spans="1:8" ht="19.5" thickBot="1">
      <c r="A21" s="14" t="s">
        <v>14</v>
      </c>
      <c r="B21" s="15" t="s">
        <v>15</v>
      </c>
      <c r="C21" s="52">
        <f>SUM(C10:C20)</f>
        <v>27.270000000000003</v>
      </c>
      <c r="D21" s="54">
        <f>SUM(D10:D20)</f>
        <v>153183.771</v>
      </c>
      <c r="E21" s="56">
        <f>SUM(E10:E20)</f>
        <v>26.21</v>
      </c>
      <c r="F21" s="24">
        <f>SUM(F10:F20)</f>
        <v>147229.43300000002</v>
      </c>
      <c r="G21" s="16">
        <f>SUM(G10:G20)</f>
        <v>1883397.28</v>
      </c>
      <c r="H21" s="16">
        <v>29.840000000000003</v>
      </c>
    </row>
    <row r="22" spans="1:8" ht="19.5" thickBot="1">
      <c r="A22" s="14" t="s">
        <v>16</v>
      </c>
      <c r="B22" s="15" t="s">
        <v>17</v>
      </c>
      <c r="C22" s="52">
        <v>4.57</v>
      </c>
      <c r="D22" s="54">
        <f>C22*C9</f>
        <v>25671.061</v>
      </c>
      <c r="E22" s="57">
        <v>5.24</v>
      </c>
      <c r="F22" s="30">
        <f>E22*C9</f>
        <v>29434.652000000002</v>
      </c>
      <c r="G22" s="16">
        <f>D22*12</f>
        <v>308052.732</v>
      </c>
      <c r="H22" s="16">
        <v>2</v>
      </c>
    </row>
    <row r="23" spans="1:8" ht="32.25" thickBot="1">
      <c r="A23" s="14" t="s">
        <v>18</v>
      </c>
      <c r="B23" s="15" t="s">
        <v>19</v>
      </c>
      <c r="C23" s="52">
        <v>10.84</v>
      </c>
      <c r="D23" s="54">
        <f>C23*C9</f>
        <v>60891.532</v>
      </c>
      <c r="E23" s="24">
        <v>10.84</v>
      </c>
      <c r="F23" s="17">
        <f>E23*C9</f>
        <v>60891.532</v>
      </c>
      <c r="G23" s="16">
        <f>D23*12</f>
        <v>730698.384</v>
      </c>
      <c r="H23" s="18">
        <v>10.84</v>
      </c>
    </row>
    <row r="24" spans="1:8" ht="19.5" thickBot="1">
      <c r="A24" s="31"/>
      <c r="B24" s="32" t="s">
        <v>20</v>
      </c>
      <c r="C24" s="53">
        <f>C21+C22+C23</f>
        <v>42.68000000000001</v>
      </c>
      <c r="D24" s="55">
        <f>D21+D22+D23</f>
        <v>239746.364</v>
      </c>
      <c r="E24" s="58">
        <f>E21+E22+E23</f>
        <v>42.290000000000006</v>
      </c>
      <c r="F24" s="33">
        <f>F21+F22+F23</f>
        <v>237555.61700000003</v>
      </c>
      <c r="G24" s="18">
        <f>G21+G22+G23</f>
        <v>2922148.396</v>
      </c>
      <c r="H24" s="19">
        <v>42.68000000000001</v>
      </c>
    </row>
    <row r="25" spans="1:7" ht="15.75">
      <c r="A25" s="20"/>
      <c r="B25" s="51"/>
      <c r="C25" s="51"/>
      <c r="D25" s="21"/>
      <c r="E25" s="22"/>
      <c r="F25" s="22"/>
      <c r="G25" s="22"/>
    </row>
  </sheetData>
  <sheetProtection/>
  <mergeCells count="11">
    <mergeCell ref="G7:G8"/>
    <mergeCell ref="C9:G9"/>
    <mergeCell ref="B25:C25"/>
    <mergeCell ref="E7:E8"/>
    <mergeCell ref="F7:F8"/>
    <mergeCell ref="B1:C1"/>
    <mergeCell ref="A7:A8"/>
    <mergeCell ref="B7:B8"/>
    <mergeCell ref="C7:C8"/>
    <mergeCell ref="D7:D8"/>
    <mergeCell ref="A2:F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u39</dc:creator>
  <cp:keywords/>
  <dc:description/>
  <cp:lastModifiedBy>u36</cp:lastModifiedBy>
  <cp:lastPrinted>2019-04-16T10:23:06Z</cp:lastPrinted>
  <dcterms:created xsi:type="dcterms:W3CDTF">2019-04-16T10:13:58Z</dcterms:created>
  <dcterms:modified xsi:type="dcterms:W3CDTF">2019-05-16T05:31:33Z</dcterms:modified>
  <cp:category/>
  <cp:version/>
  <cp:contentType/>
  <cp:contentStatus/>
</cp:coreProperties>
</file>